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ПЭС\12.08.25\Обосновывающие материалы\Сметы\"/>
    </mc:Choice>
  </mc:AlternateContent>
  <bookViews>
    <workbookView xWindow="0" yWindow="0" windowWidth="28800" windowHeight="12300"/>
  </bookViews>
  <sheets>
    <sheet name="Сводка затрат" sheetId="1" r:id="rId1"/>
  </sheets>
  <externalReferences>
    <externalReference r:id="rId2"/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M19" i="1" l="1"/>
  <c r="M18" i="1"/>
  <c r="M17" i="1"/>
  <c r="M16" i="1"/>
  <c r="M15" i="1"/>
  <c r="M14" i="1"/>
  <c r="L19" i="1"/>
  <c r="L18" i="1"/>
  <c r="L17" i="1"/>
  <c r="L16" i="1"/>
  <c r="L15" i="1"/>
  <c r="L14" i="1"/>
  <c r="K19" i="1"/>
  <c r="K18" i="1"/>
  <c r="K17" i="1"/>
  <c r="K16" i="1"/>
  <c r="K15" i="1"/>
  <c r="K14" i="1"/>
  <c r="H19" i="1"/>
  <c r="H18" i="1"/>
  <c r="H17" i="1"/>
  <c r="H16" i="1"/>
  <c r="H15" i="1"/>
  <c r="H14" i="1"/>
  <c r="E19" i="1"/>
  <c r="E18" i="1"/>
  <c r="E17" i="1"/>
  <c r="E16" i="1"/>
  <c r="E15" i="1"/>
  <c r="E14" i="1"/>
  <c r="J19" i="1"/>
  <c r="J18" i="1"/>
  <c r="J17" i="1"/>
  <c r="J16" i="1"/>
  <c r="J15" i="1"/>
  <c r="J14" i="1"/>
  <c r="N15" i="1" l="1"/>
  <c r="N16" i="1"/>
  <c r="N14" i="1"/>
  <c r="N18" i="1"/>
  <c r="N19" i="1"/>
  <c r="N17" i="1"/>
</calcChain>
</file>

<file path=xl/sharedStrings.xml><?xml version="1.0" encoding="utf-8"?>
<sst xmlns="http://schemas.openxmlformats.org/spreadsheetml/2006/main" count="51" uniqueCount="48">
  <si>
    <t>Заказчик</t>
  </si>
  <si>
    <t>(наименование организации)</t>
  </si>
  <si>
    <t>Сводка затрат в сумме</t>
  </si>
  <si>
    <t>СВОДКА ЗАТРАТ</t>
  </si>
  <si>
    <t>(наименование стройки)</t>
  </si>
  <si>
    <t>№ п/п</t>
  </si>
  <si>
    <t>Наименование затрат</t>
  </si>
  <si>
    <t>1</t>
  </si>
  <si>
    <t>2</t>
  </si>
  <si>
    <t>3</t>
  </si>
  <si>
    <t>5</t>
  </si>
  <si>
    <t>1.</t>
  </si>
  <si>
    <t>Сметная стоимость:</t>
  </si>
  <si>
    <t>1.1.</t>
  </si>
  <si>
    <t>строительных и монтажных работ</t>
  </si>
  <si>
    <t>1.2.</t>
  </si>
  <si>
    <t>оборудования</t>
  </si>
  <si>
    <t>1.3.</t>
  </si>
  <si>
    <t>прочих затрат</t>
  </si>
  <si>
    <t>2.</t>
  </si>
  <si>
    <t>Сметная стоимость всего,
в том числе:</t>
  </si>
  <si>
    <t>2.1.</t>
  </si>
  <si>
    <t>НДС</t>
  </si>
  <si>
    <t>Руководитель проектной организации</t>
  </si>
  <si>
    <t>[подпись (инициалы, фамилия)]</t>
  </si>
  <si>
    <t>Главный инженер проекта</t>
  </si>
  <si>
    <t>Начальник</t>
  </si>
  <si>
    <t>отдела</t>
  </si>
  <si>
    <t>(наименование)</t>
  </si>
  <si>
    <t xml:space="preserve"> </t>
  </si>
  <si>
    <t>[должность, подпись (инициалы, фамилия)]</t>
  </si>
  <si>
    <t>АО "ПЭС"</t>
  </si>
  <si>
    <t>Сметная стоимость объектов производственного назначения, тыс. руб.</t>
  </si>
  <si>
    <t>2026</t>
  </si>
  <si>
    <t>2027</t>
  </si>
  <si>
    <t>2028</t>
  </si>
  <si>
    <t>2029</t>
  </si>
  <si>
    <t>2030</t>
  </si>
  <si>
    <t>2031</t>
  </si>
  <si>
    <t>ИТОГО</t>
  </si>
  <si>
    <t>6</t>
  </si>
  <si>
    <t>7</t>
  </si>
  <si>
    <t>8</t>
  </si>
  <si>
    <t>9</t>
  </si>
  <si>
    <t>Идентификатор инвестиционного проекта</t>
  </si>
  <si>
    <t>P_PES_РКУ 0,4 зона 1</t>
  </si>
  <si>
    <t>Развитие коммерческого учета электроэнергии Ленинградская область, класс напряжения 0,4 кВ</t>
  </si>
  <si>
    <t>тыс.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</si>
</sst>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i/>
      <sz val="8"/>
      <color theme="1"/>
      <name val="Times New Roman"/>
      <family val="2"/>
    </font>
    <font>
      <b/>
      <sz val="10"/>
      <color theme="1"/>
      <name val="Times New Roman"/>
      <family val="2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right" vertical="center" wrapText="1"/>
    </xf>
    <xf numFmtId="4" fontId="4" fillId="2" borderId="3" xfId="0" applyNumberFormat="1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3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left" vertical="top" wrapText="1"/>
    </xf>
    <xf numFmtId="49" fontId="6" fillId="2" borderId="0" xfId="0" applyNumberFormat="1" applyFont="1" applyFill="1" applyAlignment="1">
      <alignment horizontal="left" vertical="top" wrapText="1"/>
    </xf>
    <xf numFmtId="49" fontId="1" fillId="2" borderId="0" xfId="0" applyNumberFormat="1" applyFont="1" applyFill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2" borderId="3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left" vertical="top" wrapText="1"/>
    </xf>
    <xf numFmtId="4" fontId="1" fillId="2" borderId="3" xfId="0" applyNumberFormat="1" applyFont="1" applyFill="1" applyBorder="1" applyAlignment="1">
      <alignment horizontal="right" vertical="center" wrapText="1"/>
    </xf>
    <xf numFmtId="49" fontId="4" fillId="2" borderId="3" xfId="0" applyNumberFormat="1" applyFont="1" applyFill="1" applyBorder="1" applyAlignment="1">
      <alignment horizontal="left" vertical="top" wrapText="1"/>
    </xf>
    <xf numFmtId="4" fontId="4" fillId="2" borderId="3" xfId="0" applyNumberFormat="1" applyFont="1" applyFill="1" applyBorder="1" applyAlignment="1">
      <alignment horizontal="right" vertical="center" wrapText="1"/>
    </xf>
    <xf numFmtId="49" fontId="1" fillId="2" borderId="4" xfId="0" applyNumberFormat="1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99;_&#1055;&#1069;&#1057;_&#1089;&#1095;&#1077;&#1090;&#1095;&#1080;&#1082;&#1080;%20&#8212;&#1082;&#1086;&#1088;&#1088;&#1077;&#1082;&#1090;%202026-202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84;&#1077;&#1090;&#1099;_&#1055;&#1069;&#1057;_&#1089;&#1095;&#1077;&#1090;&#1095;&#1080;&#1082;&#1080;%20&#8212;&#1082;&#1086;&#1088;&#1088;&#1077;&#1082;&#1090;%202029-20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2026"/>
      <sheetName val="ССР_2026"/>
      <sheetName val="Объектная смета"/>
      <sheetName val="ЛС_1ф. в сущ РЩ 02-01-01"/>
      <sheetName val="Объектная смета_2"/>
      <sheetName val="ЛС_1ф. в сущ РЩ 09-01-01"/>
      <sheetName val="Объектная смета_3"/>
      <sheetName val="ЛС_3ф. в сущ РЩ  02-01-02"/>
      <sheetName val="Объектная смета_4"/>
      <sheetName val="ЛС_3ф. в сущ РЩ  09-01-02"/>
      <sheetName val="Объектная смета_5"/>
      <sheetName val="ЛС_1ф. сплит 02-01-03"/>
      <sheetName val="Объектная смета_6"/>
      <sheetName val="ЛС_1ф. сплит 09-01-03"/>
      <sheetName val="Объектная смета_7"/>
      <sheetName val="ЛС_3ф. сплит 02-01-04"/>
      <sheetName val="Объектная смета_8"/>
      <sheetName val="ЛС_3ф. сплит 09-01-04"/>
      <sheetName val="Объектная смета_9"/>
      <sheetName val="ЛС_1ф. таунхаус щит 02-01-05"/>
      <sheetName val="Объектная смета_10"/>
      <sheetName val="ЛС_1ф. в сущ РЩ 02-01-06"/>
      <sheetName val="Объектная смета_11"/>
      <sheetName val="ЛС_1ф. в сущ РЩ 09-01-05"/>
      <sheetName val="Объектная смета_12"/>
      <sheetName val="ЛС_3ф. РЩ на опоре 02-01-07"/>
      <sheetName val="Объектная смета_13"/>
      <sheetName val="ЛС_3ф. РЩ на опоре 09-01-06"/>
      <sheetName val="Сводка затрат 2027"/>
      <sheetName val="ССР_2027"/>
      <sheetName val="Объектная смета_14"/>
      <sheetName val="ЛС_1ф. в сущ РЩ 02-01-01_2"/>
      <sheetName val="Объектная смета_15"/>
      <sheetName val="ЛС_1ф. в сущ РЩ 09-01-01_2"/>
      <sheetName val="Объектная смета_16"/>
      <sheetName val="ЛС_3ф. в сущ РЩ  02-01-02_2"/>
      <sheetName val="Объектная смета_17"/>
      <sheetName val="ЛС_3ф. в сущ РЩ  09-01-02_2"/>
      <sheetName val="Объектная смета_18"/>
      <sheetName val="ЛС_1ф. сплит 02-01-03_2"/>
      <sheetName val="Объектная смета_19"/>
      <sheetName val="ЛС_1ф. сплит 09-01-03_2"/>
      <sheetName val="Объектная смета_20"/>
      <sheetName val="ЛС_3ф. сплит 02-01-04_2"/>
      <sheetName val="Объектная смета_21"/>
      <sheetName val="ЛС_3ф. сплит 09-01-04_2"/>
      <sheetName val="Объектная смета_22"/>
      <sheetName val="ЛС_1ф. таунхаус щит 02-01-05_2"/>
      <sheetName val="Объектная смета_23"/>
      <sheetName val="ЛС_1ф. в сущ РЩ 02-01-06_2"/>
      <sheetName val="Объектная смета_24"/>
      <sheetName val="ЛС_1ф. в сущ РЩ 09-01-05_2"/>
      <sheetName val="Сводка затрат 2028"/>
      <sheetName val="ССР_2028"/>
      <sheetName val="Объектная смета_25"/>
      <sheetName val="ЛС_3ф. РЩ на опоре 02-01-01"/>
      <sheetName val="Объектная смета_26"/>
      <sheetName val="ЛС_3ф. РЩ на опоре 09-01-01"/>
      <sheetName val="Объектная смета_27"/>
      <sheetName val="ЛС_3ф. в сущ РЩ  02-01-02_3"/>
      <sheetName val="Объектная смета_28"/>
      <sheetName val="ЛС_3ф. в сущ РЩ  09-01-02_3"/>
      <sheetName val="Объектная смета_29"/>
      <sheetName val="ЛС_1ф. сплит 02-01-03_3"/>
      <sheetName val="Объектная смета_30"/>
      <sheetName val="ЛС_1ф. сплит 09-01-03_3"/>
      <sheetName val="Объектная смета_31"/>
      <sheetName val="ЛС_3ф. сплит 02-01-04_3"/>
      <sheetName val="Объектная смета_32"/>
      <sheetName val="ЛС_3ф. сплит 02-01-04_4"/>
      <sheetName val="Объектная смета_33"/>
      <sheetName val="ЛС_1ф. в сущ РЩ 02-01-05"/>
      <sheetName val="Объектная смета_34"/>
      <sheetName val="ЛС_1ф. в сущ РЩ 09-01-05_3"/>
    </sheetNames>
    <sheetDataSet>
      <sheetData sheetId="0">
        <row r="13">
          <cell r="J13" t="str">
            <v>21 749,3</v>
          </cell>
        </row>
        <row r="14">
          <cell r="J14" t="str">
            <v>20 212,61</v>
          </cell>
        </row>
        <row r="15">
          <cell r="J15" t="str">
            <v>110,03</v>
          </cell>
        </row>
        <row r="16">
          <cell r="J16" t="str">
            <v>1 426,66</v>
          </cell>
        </row>
        <row r="17">
          <cell r="J17" t="str">
            <v>26 099,17</v>
          </cell>
        </row>
        <row r="18">
          <cell r="J18" t="str">
            <v>4 349,87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13">
          <cell r="J13" t="str">
            <v>12 658,44</v>
          </cell>
        </row>
        <row r="14">
          <cell r="J14" t="str">
            <v>11 655,6</v>
          </cell>
        </row>
        <row r="15">
          <cell r="J15" t="str">
            <v>61,45</v>
          </cell>
        </row>
        <row r="16">
          <cell r="J16" t="str">
            <v>941,39</v>
          </cell>
        </row>
        <row r="17">
          <cell r="J17" t="str">
            <v>15 190,13</v>
          </cell>
        </row>
        <row r="18">
          <cell r="J18" t="str">
            <v>2 531,69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>
        <row r="13">
          <cell r="J13" t="str">
            <v>8 697,56</v>
          </cell>
        </row>
        <row r="14">
          <cell r="J14" t="str">
            <v>7 795,09</v>
          </cell>
        </row>
        <row r="15">
          <cell r="J15" t="str">
            <v>35,02</v>
          </cell>
        </row>
        <row r="16">
          <cell r="J16" t="str">
            <v>867,45</v>
          </cell>
        </row>
        <row r="17">
          <cell r="J17" t="str">
            <v>10 437,07</v>
          </cell>
        </row>
        <row r="18">
          <cell r="J18" t="str">
            <v>1 739,51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затрат 2029"/>
      <sheetName val="ССР_2029"/>
      <sheetName val="Объектная смета"/>
      <sheetName val="ЛС_3ф. РЩ на опоре 02-01-01"/>
      <sheetName val="Объектная смета_2"/>
      <sheetName val="ЛС_3ф. РЩ на опоре 09-01-01"/>
      <sheetName val="Объектная смета_3"/>
      <sheetName val="ЛС_1ф. в сущ РЩ 02-01-02"/>
      <sheetName val="Объектная смета_4"/>
      <sheetName val="ЛС_1ф. в сущ РЩ 09-01-02"/>
      <sheetName val="Объектная смета_5"/>
      <sheetName val="ЛС_3ф. в сущ РЩ  02-01-03"/>
      <sheetName val="Объектная смета_6"/>
      <sheetName val="ЛС_3ф. в сущ РЩ  09-01-03"/>
      <sheetName val="Объектная смета_7"/>
      <sheetName val="ЛС_1ф. сплит 02-01-04"/>
      <sheetName val="Объектная смета_8"/>
      <sheetName val="ЛС_1ф. сплит 09-01-04"/>
      <sheetName val="Объектная смета_9"/>
      <sheetName val="ЛС_3ф. сплит 02-01-05"/>
      <sheetName val="Объектная смета_10"/>
      <sheetName val="ЛС_3ф. сплит 09-01-05"/>
      <sheetName val="Объектная смета_11"/>
      <sheetName val="ЛС_1ф. таунхаус щит 02-01-06"/>
      <sheetName val="Объектная смета_12"/>
      <sheetName val="ЛС_1ф. в сущ РЩ 02-01-07"/>
      <sheetName val="Объектная смета_13"/>
      <sheetName val="ЛС_1ф. в сущ РЩ 09-01-07"/>
      <sheetName val="Сводка затрат 2030"/>
      <sheetName val="ССР_2030"/>
      <sheetName val="Объектная смета_14"/>
      <sheetName val="ЛС_3ф. РЩ на опоре 02-01-01_2"/>
      <sheetName val="Объектная смета_15"/>
      <sheetName val="ЛС_3ф. РЩ на опоре 09-01-01_2"/>
      <sheetName val="Объектная смета_16"/>
      <sheetName val="ЛС_3ф. в сущ РЩ  02-01-02"/>
      <sheetName val="Объектная смета_17"/>
      <sheetName val="ЛС_3ф. в сущ РЩ  09-01-02"/>
      <sheetName val="Объектная смета_18"/>
      <sheetName val="ЛС_1ф. сплит 02-01-03"/>
      <sheetName val="Объектная смета_19"/>
      <sheetName val="ЛС_1ф. сплит 09-01-03"/>
      <sheetName val="Объектная смета_20"/>
      <sheetName val="ЛС_3ф. сплит 02-01-04"/>
      <sheetName val="Объектная смета_21"/>
      <sheetName val="ЛС_3ф. сплит 09-01-04"/>
      <sheetName val="Объектная смета_22"/>
      <sheetName val="ЛС_1ф. таунхаус щит 02-01-05"/>
      <sheetName val="Объектная смета_23"/>
      <sheetName val="ЛС_1ф. в сущ РЩ 02-01-06"/>
      <sheetName val="Объектная смета_24"/>
      <sheetName val="ЛС_1ф. в сущ РЩ 09-01-05"/>
      <sheetName val="Сводка затрат 2031"/>
      <sheetName val="ССР_2031"/>
      <sheetName val="Объектная смета_25"/>
      <sheetName val="ЛС_3ф. РЩ на опоре 02-01-01_3"/>
      <sheetName val="Объектная смета_26"/>
      <sheetName val="ЛС_3ф. РЩ на опоре 09-01-01_3"/>
      <sheetName val="Объектная смета_27"/>
      <sheetName val="ЛС_3ф. в сущ РЩ  02-01-02_2"/>
      <sheetName val="Объектная смета_28"/>
      <sheetName val="ЛС_3ф. в сущ РЩ  09-01-02_2"/>
      <sheetName val="Объектная смета_29"/>
      <sheetName val="ЛС_1ф. сплит 02-01-03_2"/>
      <sheetName val="Объектная смета_30"/>
      <sheetName val="ЛС_1ф. сплит 09-01-03_2"/>
      <sheetName val="Объектная смета_31"/>
      <sheetName val="ЛС_3ф. сплит 02-01-04_2"/>
      <sheetName val="Объектная смета_32"/>
      <sheetName val="ЛС_3ф. сплит 09-01-04_2"/>
      <sheetName val="Объектная смета_33"/>
      <sheetName val="ЛС_1ф. таунхаус щит 02-01-05_2"/>
      <sheetName val="Объектная смета_34"/>
      <sheetName val="ЛС_1ф. в сущ РЩ 02-01-06_2"/>
      <sheetName val="Объектная смета_35"/>
      <sheetName val="ЛС_1ф. в сущ РЩ 09-01-05_2"/>
    </sheetNames>
    <sheetDataSet>
      <sheetData sheetId="0">
        <row r="13">
          <cell r="J13">
            <v>6385.81</v>
          </cell>
        </row>
        <row r="14">
          <cell r="J14">
            <v>5796.8</v>
          </cell>
        </row>
        <row r="15">
          <cell r="J15">
            <v>30.21</v>
          </cell>
        </row>
        <row r="16">
          <cell r="J16">
            <v>558.79999999999995</v>
          </cell>
        </row>
        <row r="17">
          <cell r="J17">
            <v>7662.97</v>
          </cell>
        </row>
        <row r="18">
          <cell r="J18">
            <v>1277.1600000000001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13">
          <cell r="J13">
            <v>6553.7</v>
          </cell>
        </row>
        <row r="14">
          <cell r="J14">
            <v>5938.13</v>
          </cell>
        </row>
        <row r="15">
          <cell r="J15">
            <v>27.17</v>
          </cell>
        </row>
        <row r="16">
          <cell r="J16">
            <v>588.4</v>
          </cell>
        </row>
        <row r="17">
          <cell r="J17">
            <v>7864.44</v>
          </cell>
        </row>
        <row r="18">
          <cell r="J18">
            <v>1310.74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>
        <row r="14">
          <cell r="J14">
            <v>8077.78</v>
          </cell>
        </row>
        <row r="15">
          <cell r="J15">
            <v>7325.5</v>
          </cell>
        </row>
        <row r="16">
          <cell r="J16">
            <v>43.48</v>
          </cell>
        </row>
        <row r="17">
          <cell r="J17">
            <v>708.8</v>
          </cell>
        </row>
        <row r="18">
          <cell r="J18">
            <v>9693.34</v>
          </cell>
        </row>
        <row r="19">
          <cell r="J19">
            <v>1615.56</v>
          </cell>
        </row>
      </sheetData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tabSelected="1" workbookViewId="0">
      <selection activeCell="R10" sqref="R10"/>
    </sheetView>
  </sheetViews>
  <sheetFormatPr defaultRowHeight="15" x14ac:dyDescent="0.25"/>
  <cols>
    <col min="1" max="1" width="10.28515625" customWidth="1"/>
    <col min="2" max="2" width="24.5703125" customWidth="1"/>
    <col min="3" max="3" width="11.42578125" customWidth="1"/>
    <col min="4" max="4" width="4.28515625" customWidth="1"/>
    <col min="5" max="5" width="5.28515625" customWidth="1"/>
    <col min="6" max="6" width="5.85546875" customWidth="1"/>
    <col min="7" max="7" width="3.5703125" customWidth="1"/>
    <col min="8" max="8" width="8.7109375" customWidth="1"/>
    <col min="9" max="9" width="6.28515625" customWidth="1"/>
    <col min="10" max="14" width="14.85546875" customWidth="1"/>
  </cols>
  <sheetData>
    <row r="1" spans="1:14" ht="22.5" customHeight="1" x14ac:dyDescent="0.25">
      <c r="A1" s="12" t="s">
        <v>0</v>
      </c>
      <c r="B1" s="12"/>
      <c r="C1" s="12"/>
      <c r="D1" s="13" t="s">
        <v>31</v>
      </c>
      <c r="E1" s="13"/>
      <c r="F1" s="13"/>
      <c r="G1" s="13"/>
      <c r="H1" s="13"/>
      <c r="I1" s="13"/>
      <c r="J1" s="13"/>
      <c r="K1" s="3"/>
      <c r="L1" s="3"/>
      <c r="M1" s="3"/>
      <c r="N1" s="3"/>
    </row>
    <row r="2" spans="1:14" ht="12.75" customHeight="1" x14ac:dyDescent="0.25">
      <c r="A2" s="12"/>
      <c r="B2" s="12"/>
      <c r="C2" s="12"/>
      <c r="D2" s="14" t="s">
        <v>1</v>
      </c>
      <c r="E2" s="14"/>
      <c r="F2" s="14"/>
      <c r="G2" s="14"/>
      <c r="H2" s="14"/>
      <c r="I2" s="14"/>
      <c r="J2" s="14"/>
      <c r="K2" s="4"/>
      <c r="L2" s="4"/>
      <c r="M2" s="4"/>
      <c r="N2" s="4"/>
    </row>
    <row r="3" spans="1:14" ht="13.7" customHeight="1" x14ac:dyDescent="0.25">
      <c r="A3" s="12" t="s">
        <v>2</v>
      </c>
      <c r="B3" s="12"/>
      <c r="C3" s="12"/>
      <c r="D3" s="33">
        <f>N18</f>
        <v>76947.12</v>
      </c>
      <c r="E3" s="34"/>
      <c r="F3" s="34"/>
      <c r="G3" s="34"/>
      <c r="H3" s="34"/>
      <c r="I3" s="12" t="s">
        <v>47</v>
      </c>
      <c r="J3" s="12"/>
      <c r="K3" s="2"/>
      <c r="L3" s="2"/>
      <c r="M3" s="2"/>
      <c r="N3" s="2"/>
    </row>
    <row r="4" spans="1:14" ht="24.7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5"/>
      <c r="L4" s="5"/>
      <c r="M4" s="5"/>
      <c r="N4" s="5"/>
    </row>
    <row r="5" spans="1:14" ht="22.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</row>
    <row r="6" spans="1:14" ht="33.75" customHeight="1" x14ac:dyDescent="0.25">
      <c r="A6" s="19" t="s">
        <v>44</v>
      </c>
      <c r="B6" s="19"/>
      <c r="C6" s="19"/>
      <c r="D6" s="20" t="s">
        <v>45</v>
      </c>
      <c r="E6" s="20"/>
      <c r="F6" s="20"/>
      <c r="G6" s="20"/>
      <c r="H6" s="20"/>
      <c r="I6" s="4"/>
      <c r="J6" s="4"/>
      <c r="K6" s="4"/>
      <c r="L6" s="4"/>
      <c r="M6" s="4"/>
      <c r="N6" s="4"/>
    </row>
    <row r="7" spans="1:14" ht="25.5" customHeight="1" x14ac:dyDescent="0.25">
      <c r="A7" s="18" t="s">
        <v>3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</row>
    <row r="8" spans="1:14" ht="25.5" customHeight="1" x14ac:dyDescent="0.25">
      <c r="A8" s="16" t="s">
        <v>46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</row>
    <row r="9" spans="1:14" ht="12.75" customHeight="1" x14ac:dyDescent="0.25">
      <c r="A9" s="14" t="s">
        <v>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</row>
    <row r="10" spans="1:14" ht="12.75" customHeight="1" thickBot="1" x14ac:dyDescent="0.3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6"/>
      <c r="L10" s="6"/>
      <c r="M10" s="6"/>
      <c r="N10" s="6"/>
    </row>
    <row r="11" spans="1:14" ht="14.85" customHeight="1" thickBot="1" x14ac:dyDescent="0.3">
      <c r="A11" s="22" t="s">
        <v>5</v>
      </c>
      <c r="B11" s="22" t="s">
        <v>6</v>
      </c>
      <c r="C11" s="22"/>
      <c r="D11" s="22"/>
      <c r="E11" s="30" t="s">
        <v>32</v>
      </c>
      <c r="F11" s="31"/>
      <c r="G11" s="31"/>
      <c r="H11" s="31"/>
      <c r="I11" s="31"/>
      <c r="J11" s="31"/>
      <c r="K11" s="31"/>
      <c r="L11" s="31"/>
      <c r="M11" s="31"/>
      <c r="N11" s="32"/>
    </row>
    <row r="12" spans="1:14" ht="26.45" customHeight="1" thickBot="1" x14ac:dyDescent="0.3">
      <c r="A12" s="22"/>
      <c r="B12" s="22"/>
      <c r="C12" s="22"/>
      <c r="D12" s="22"/>
      <c r="E12" s="23" t="s">
        <v>33</v>
      </c>
      <c r="F12" s="23"/>
      <c r="G12" s="23"/>
      <c r="H12" s="23" t="s">
        <v>34</v>
      </c>
      <c r="I12" s="23"/>
      <c r="J12" s="8" t="s">
        <v>35</v>
      </c>
      <c r="K12" s="8" t="s">
        <v>36</v>
      </c>
      <c r="L12" s="8" t="s">
        <v>37</v>
      </c>
      <c r="M12" s="8" t="s">
        <v>38</v>
      </c>
      <c r="N12" s="8" t="s">
        <v>39</v>
      </c>
    </row>
    <row r="13" spans="1:14" ht="14.1" customHeight="1" x14ac:dyDescent="0.25">
      <c r="A13" s="1" t="s">
        <v>7</v>
      </c>
      <c r="B13" s="24" t="s">
        <v>8</v>
      </c>
      <c r="C13" s="24"/>
      <c r="D13" s="24"/>
      <c r="E13" s="24" t="s">
        <v>9</v>
      </c>
      <c r="F13" s="24"/>
      <c r="G13" s="24"/>
      <c r="H13" s="25">
        <v>4</v>
      </c>
      <c r="I13" s="24"/>
      <c r="J13" s="1" t="s">
        <v>10</v>
      </c>
      <c r="K13" s="1" t="s">
        <v>40</v>
      </c>
      <c r="L13" s="1" t="s">
        <v>41</v>
      </c>
      <c r="M13" s="1" t="s">
        <v>42</v>
      </c>
      <c r="N13" s="1" t="s">
        <v>43</v>
      </c>
    </row>
    <row r="14" spans="1:14" ht="14.1" customHeight="1" x14ac:dyDescent="0.25">
      <c r="A14" s="11" t="s">
        <v>11</v>
      </c>
      <c r="B14" s="26" t="s">
        <v>12</v>
      </c>
      <c r="C14" s="26"/>
      <c r="D14" s="26"/>
      <c r="E14" s="27" t="str">
        <f>'[1]Сводка затрат 2026'!$J$13</f>
        <v>21 749,3</v>
      </c>
      <c r="F14" s="27"/>
      <c r="G14" s="27"/>
      <c r="H14" s="27" t="str">
        <f>'[1]Сводка затрат 2027'!$J$13</f>
        <v>12 658,44</v>
      </c>
      <c r="I14" s="27"/>
      <c r="J14" s="9" t="str">
        <f>'[1]Сводка затрат 2028'!$J$13</f>
        <v>8 697,56</v>
      </c>
      <c r="K14" s="9">
        <f>'[2]Сводка затрат 2029'!$J$13</f>
        <v>6385.81</v>
      </c>
      <c r="L14" s="9">
        <f>'[2]Сводка затрат 2030'!$J$13</f>
        <v>6553.7</v>
      </c>
      <c r="M14" s="9">
        <f>'[2]Сводка затрат 2031'!$J$14</f>
        <v>8077.78</v>
      </c>
      <c r="N14" s="10">
        <f>E14+H14+J14+K14+L14+M14</f>
        <v>64122.589999999989</v>
      </c>
    </row>
    <row r="15" spans="1:14" ht="14.1" customHeight="1" x14ac:dyDescent="0.25">
      <c r="A15" s="11" t="s">
        <v>13</v>
      </c>
      <c r="B15" s="26" t="s">
        <v>14</v>
      </c>
      <c r="C15" s="26"/>
      <c r="D15" s="26"/>
      <c r="E15" s="27" t="str">
        <f>'[1]Сводка затрат 2026'!$J$14</f>
        <v>20 212,61</v>
      </c>
      <c r="F15" s="27"/>
      <c r="G15" s="27"/>
      <c r="H15" s="27" t="str">
        <f>'[1]Сводка затрат 2027'!$J$14</f>
        <v>11 655,6</v>
      </c>
      <c r="I15" s="27"/>
      <c r="J15" s="9" t="str">
        <f>'[1]Сводка затрат 2028'!$J$14</f>
        <v>7 795,09</v>
      </c>
      <c r="K15" s="9">
        <f>'[2]Сводка затрат 2029'!$J$14</f>
        <v>5796.8</v>
      </c>
      <c r="L15" s="9">
        <f>'[2]Сводка затрат 2030'!$J$14</f>
        <v>5938.13</v>
      </c>
      <c r="M15" s="9">
        <f>'[2]Сводка затрат 2031'!$J$15</f>
        <v>7325.5</v>
      </c>
      <c r="N15" s="10">
        <f>E15+H15+J15+K15+L15+M15</f>
        <v>58723.73</v>
      </c>
    </row>
    <row r="16" spans="1:14" ht="14.1" customHeight="1" x14ac:dyDescent="0.25">
      <c r="A16" s="11" t="s">
        <v>15</v>
      </c>
      <c r="B16" s="26" t="s">
        <v>16</v>
      </c>
      <c r="C16" s="26"/>
      <c r="D16" s="26"/>
      <c r="E16" s="27" t="str">
        <f>'[1]Сводка затрат 2026'!$J$15</f>
        <v>110,03</v>
      </c>
      <c r="F16" s="27"/>
      <c r="G16" s="27"/>
      <c r="H16" s="27" t="str">
        <f>'[1]Сводка затрат 2027'!$J$15</f>
        <v>61,45</v>
      </c>
      <c r="I16" s="27"/>
      <c r="J16" s="9" t="str">
        <f>'[1]Сводка затрат 2028'!$J$15</f>
        <v>35,02</v>
      </c>
      <c r="K16" s="9">
        <f>'[2]Сводка затрат 2029'!$J$15</f>
        <v>30.21</v>
      </c>
      <c r="L16" s="9">
        <f>'[2]Сводка затрат 2030'!$J$15</f>
        <v>27.17</v>
      </c>
      <c r="M16" s="9">
        <f>'[2]Сводка затрат 2031'!$J$16</f>
        <v>43.48</v>
      </c>
      <c r="N16" s="10">
        <f>E17+H17+J17+K17+L17+M17</f>
        <v>5091.5</v>
      </c>
    </row>
    <row r="17" spans="1:14" ht="14.1" customHeight="1" x14ac:dyDescent="0.25">
      <c r="A17" s="11" t="s">
        <v>17</v>
      </c>
      <c r="B17" s="26" t="s">
        <v>18</v>
      </c>
      <c r="C17" s="26"/>
      <c r="D17" s="26"/>
      <c r="E17" s="27" t="str">
        <f>'[1]Сводка затрат 2026'!$J$16</f>
        <v>1 426,66</v>
      </c>
      <c r="F17" s="27"/>
      <c r="G17" s="27"/>
      <c r="H17" s="27" t="str">
        <f>'[1]Сводка затрат 2027'!$J$16</f>
        <v>941,39</v>
      </c>
      <c r="I17" s="27"/>
      <c r="J17" s="9" t="str">
        <f>'[1]Сводка затрат 2028'!$J$16</f>
        <v>867,45</v>
      </c>
      <c r="K17" s="9">
        <f>'[2]Сводка затрат 2029'!$J$16</f>
        <v>558.79999999999995</v>
      </c>
      <c r="L17" s="9">
        <f>'[2]Сводка затрат 2030'!$J$16</f>
        <v>588.4</v>
      </c>
      <c r="M17" s="9">
        <f>'[2]Сводка затрат 2031'!$J$17</f>
        <v>708.8</v>
      </c>
      <c r="N17" s="10">
        <f t="shared" ref="N17" si="0">SUM(E17:M17)</f>
        <v>1855.9999999999998</v>
      </c>
    </row>
    <row r="18" spans="1:14" ht="25.5" customHeight="1" x14ac:dyDescent="0.25">
      <c r="A18" s="11" t="s">
        <v>19</v>
      </c>
      <c r="B18" s="28" t="s">
        <v>20</v>
      </c>
      <c r="C18" s="28"/>
      <c r="D18" s="28"/>
      <c r="E18" s="29" t="str">
        <f>'[1]Сводка затрат 2026'!$J$17</f>
        <v>26 099,17</v>
      </c>
      <c r="F18" s="29"/>
      <c r="G18" s="29"/>
      <c r="H18" s="29" t="str">
        <f>'[1]Сводка затрат 2027'!$J$17</f>
        <v>15 190,13</v>
      </c>
      <c r="I18" s="29"/>
      <c r="J18" s="10" t="str">
        <f>'[1]Сводка затрат 2028'!$J$17</f>
        <v>10 437,07</v>
      </c>
      <c r="K18" s="10">
        <f>'[2]Сводка затрат 2029'!$J$17</f>
        <v>7662.97</v>
      </c>
      <c r="L18" s="10">
        <f>'[2]Сводка затрат 2030'!$J$17</f>
        <v>7864.44</v>
      </c>
      <c r="M18" s="10">
        <f>'[2]Сводка затрат 2031'!$J$18</f>
        <v>9693.34</v>
      </c>
      <c r="N18" s="10">
        <f>E18+H18+J18+K18+L18+M18</f>
        <v>76947.12</v>
      </c>
    </row>
    <row r="19" spans="1:14" ht="14.1" customHeight="1" x14ac:dyDescent="0.25">
      <c r="A19" s="11" t="s">
        <v>21</v>
      </c>
      <c r="B19" s="26" t="s">
        <v>22</v>
      </c>
      <c r="C19" s="26"/>
      <c r="D19" s="26"/>
      <c r="E19" s="27" t="str">
        <f>'[1]Сводка затрат 2026'!$J$18</f>
        <v>4 349,87</v>
      </c>
      <c r="F19" s="27"/>
      <c r="G19" s="27"/>
      <c r="H19" s="27" t="str">
        <f>'[1]Сводка затрат 2027'!$J$18</f>
        <v>2 531,69</v>
      </c>
      <c r="I19" s="27"/>
      <c r="J19" s="9" t="str">
        <f>'[1]Сводка затрат 2028'!$J$18</f>
        <v>1 739,51</v>
      </c>
      <c r="K19" s="9">
        <f>'[2]Сводка затрат 2029'!$J$18</f>
        <v>1277.1600000000001</v>
      </c>
      <c r="L19" s="9">
        <f>'[2]Сводка затрат 2030'!$J$18</f>
        <v>1310.74</v>
      </c>
      <c r="M19" s="9">
        <f>'[2]Сводка затрат 2031'!$J$19</f>
        <v>1615.56</v>
      </c>
      <c r="N19" s="10">
        <f>E19+H19+J19+K19+L19+M19</f>
        <v>12824.529999999999</v>
      </c>
    </row>
    <row r="20" spans="1:14" ht="12.75" customHeight="1" x14ac:dyDescent="0.25">
      <c r="A20" s="21"/>
      <c r="B20" s="21"/>
      <c r="C20" s="21"/>
      <c r="D20" s="21"/>
      <c r="E20" s="21"/>
      <c r="F20" s="21"/>
      <c r="G20" s="21"/>
      <c r="H20" s="21"/>
      <c r="I20" s="21"/>
      <c r="J20" s="21"/>
      <c r="K20" s="6"/>
      <c r="L20" s="6"/>
      <c r="M20" s="6"/>
      <c r="N20" s="6"/>
    </row>
    <row r="21" spans="1:14" ht="12.75" customHeight="1" x14ac:dyDescent="0.25">
      <c r="A21" s="12" t="s">
        <v>23</v>
      </c>
      <c r="B21" s="12"/>
      <c r="C21" s="12"/>
      <c r="D21" s="12"/>
      <c r="E21" s="12"/>
      <c r="F21" s="15"/>
      <c r="G21" s="15"/>
      <c r="H21" s="15"/>
      <c r="I21" s="15"/>
      <c r="J21" s="15"/>
      <c r="K21" s="7"/>
      <c r="L21" s="7"/>
      <c r="M21" s="7"/>
      <c r="N21" s="7"/>
    </row>
    <row r="22" spans="1:14" ht="12.75" customHeight="1" x14ac:dyDescent="0.25">
      <c r="A22" s="12"/>
      <c r="B22" s="12"/>
      <c r="C22" s="12"/>
      <c r="D22" s="12"/>
      <c r="E22" s="12"/>
      <c r="F22" s="14" t="s">
        <v>24</v>
      </c>
      <c r="G22" s="14"/>
      <c r="H22" s="14"/>
      <c r="I22" s="14"/>
      <c r="J22" s="14"/>
      <c r="K22" s="4"/>
      <c r="L22" s="4"/>
      <c r="M22" s="4"/>
      <c r="N22" s="4"/>
    </row>
    <row r="23" spans="1:14" ht="12.75" customHeight="1" x14ac:dyDescent="0.25">
      <c r="A23" s="12" t="s">
        <v>25</v>
      </c>
      <c r="B23" s="12"/>
      <c r="C23" s="12"/>
      <c r="D23" s="12"/>
      <c r="E23" s="12"/>
      <c r="F23" s="15"/>
      <c r="G23" s="15"/>
      <c r="H23" s="15"/>
      <c r="I23" s="15"/>
      <c r="J23" s="15"/>
      <c r="K23" s="7"/>
      <c r="L23" s="7"/>
      <c r="M23" s="7"/>
      <c r="N23" s="7"/>
    </row>
    <row r="24" spans="1:14" ht="12.75" customHeight="1" x14ac:dyDescent="0.25">
      <c r="A24" s="12"/>
      <c r="B24" s="12"/>
      <c r="C24" s="12"/>
      <c r="D24" s="12"/>
      <c r="E24" s="12"/>
      <c r="F24" s="14" t="s">
        <v>24</v>
      </c>
      <c r="G24" s="14"/>
      <c r="H24" s="14"/>
      <c r="I24" s="14"/>
      <c r="J24" s="14"/>
      <c r="K24" s="4"/>
      <c r="L24" s="4"/>
      <c r="M24" s="4"/>
      <c r="N24" s="4"/>
    </row>
    <row r="25" spans="1:14" ht="12.75" customHeight="1" x14ac:dyDescent="0.25">
      <c r="A25" s="12" t="s">
        <v>26</v>
      </c>
      <c r="B25" s="12"/>
      <c r="C25" s="15"/>
      <c r="D25" s="15"/>
      <c r="E25" s="15"/>
      <c r="F25" s="12" t="s">
        <v>27</v>
      </c>
      <c r="G25" s="15"/>
      <c r="H25" s="15"/>
      <c r="I25" s="15"/>
      <c r="J25" s="15"/>
      <c r="K25" s="7"/>
      <c r="L25" s="7"/>
      <c r="M25" s="7"/>
      <c r="N25" s="7"/>
    </row>
    <row r="26" spans="1:14" ht="12.75" customHeight="1" x14ac:dyDescent="0.25">
      <c r="A26" s="12"/>
      <c r="B26" s="12"/>
      <c r="C26" s="14" t="s">
        <v>28</v>
      </c>
      <c r="D26" s="14"/>
      <c r="E26" s="14"/>
      <c r="F26" s="12"/>
      <c r="G26" s="14" t="s">
        <v>24</v>
      </c>
      <c r="H26" s="14"/>
      <c r="I26" s="14"/>
      <c r="J26" s="14"/>
      <c r="K26" s="4"/>
      <c r="L26" s="4"/>
      <c r="M26" s="4"/>
      <c r="N26" s="4"/>
    </row>
    <row r="27" spans="1:14" ht="13.7" customHeight="1" x14ac:dyDescent="0.25">
      <c r="A27" s="12" t="s">
        <v>0</v>
      </c>
      <c r="B27" s="12"/>
      <c r="C27" s="12"/>
      <c r="D27" s="12"/>
      <c r="E27" s="12"/>
      <c r="F27" s="15" t="s">
        <v>29</v>
      </c>
      <c r="G27" s="15"/>
      <c r="H27" s="15"/>
      <c r="I27" s="15"/>
      <c r="J27" s="15"/>
      <c r="K27" s="7"/>
      <c r="L27" s="7"/>
      <c r="M27" s="7"/>
      <c r="N27" s="7"/>
    </row>
    <row r="28" spans="1:14" ht="12.75" customHeight="1" x14ac:dyDescent="0.25">
      <c r="A28" s="12"/>
      <c r="B28" s="12"/>
      <c r="C28" s="12"/>
      <c r="D28" s="12"/>
      <c r="E28" s="12"/>
      <c r="F28" s="14" t="s">
        <v>30</v>
      </c>
      <c r="G28" s="14"/>
      <c r="H28" s="14"/>
      <c r="I28" s="14"/>
      <c r="J28" s="14"/>
      <c r="K28" s="4"/>
      <c r="L28" s="4"/>
      <c r="M28" s="4"/>
      <c r="N28" s="4"/>
    </row>
    <row r="29" spans="1:14" ht="12.75" customHeight="1" x14ac:dyDescent="0.2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6"/>
      <c r="L29" s="6"/>
      <c r="M29" s="6"/>
      <c r="N29" s="6"/>
    </row>
  </sheetData>
  <mergeCells count="59">
    <mergeCell ref="A27:B28"/>
    <mergeCell ref="C27:E28"/>
    <mergeCell ref="F27:J27"/>
    <mergeCell ref="F28:J28"/>
    <mergeCell ref="A29:J29"/>
    <mergeCell ref="A23:B24"/>
    <mergeCell ref="C23:E24"/>
    <mergeCell ref="F23:J23"/>
    <mergeCell ref="F24:J24"/>
    <mergeCell ref="B19:D19"/>
    <mergeCell ref="E19:G19"/>
    <mergeCell ref="H19:I19"/>
    <mergeCell ref="A20:J20"/>
    <mergeCell ref="A21:B22"/>
    <mergeCell ref="C21:E22"/>
    <mergeCell ref="F21:J21"/>
    <mergeCell ref="F22:J22"/>
    <mergeCell ref="A25:B26"/>
    <mergeCell ref="C25:E25"/>
    <mergeCell ref="F25:F26"/>
    <mergeCell ref="G25:J25"/>
    <mergeCell ref="C26:E26"/>
    <mergeCell ref="G26:J26"/>
    <mergeCell ref="B18:D18"/>
    <mergeCell ref="E18:G18"/>
    <mergeCell ref="H18:I18"/>
    <mergeCell ref="B15:D15"/>
    <mergeCell ref="E15:G15"/>
    <mergeCell ref="H15:I15"/>
    <mergeCell ref="B16:D16"/>
    <mergeCell ref="E16:G16"/>
    <mergeCell ref="H16:I16"/>
    <mergeCell ref="B17:D17"/>
    <mergeCell ref="E17:G17"/>
    <mergeCell ref="H17:I17"/>
    <mergeCell ref="B13:D13"/>
    <mergeCell ref="E13:G13"/>
    <mergeCell ref="H13:I13"/>
    <mergeCell ref="B14:D14"/>
    <mergeCell ref="E14:G14"/>
    <mergeCell ref="H14:I14"/>
    <mergeCell ref="A10:J10"/>
    <mergeCell ref="A11:A12"/>
    <mergeCell ref="B11:D12"/>
    <mergeCell ref="E12:G12"/>
    <mergeCell ref="H12:I12"/>
    <mergeCell ref="E11:N11"/>
    <mergeCell ref="A8:N8"/>
    <mergeCell ref="A9:N9"/>
    <mergeCell ref="A4:J4"/>
    <mergeCell ref="A7:N7"/>
    <mergeCell ref="A6:C6"/>
    <mergeCell ref="D6:H6"/>
    <mergeCell ref="A1:C2"/>
    <mergeCell ref="D1:J1"/>
    <mergeCell ref="D2:J2"/>
    <mergeCell ref="A3:C3"/>
    <mergeCell ref="D3:H3"/>
    <mergeCell ref="I3:J3"/>
  </mergeCells>
  <pageMargins left="0.78740157480314954" right="0.39370078740157483" top="0.78740157480314954" bottom="0.78740157480314954" header="0.3" footer="0.3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Сводка затрат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ASmirnova</dc:creator>
  <cp:lastModifiedBy>ASmirnova</cp:lastModifiedBy>
  <dcterms:created xsi:type="dcterms:W3CDTF">2025-08-12T12:23:19Z</dcterms:created>
  <dcterms:modified xsi:type="dcterms:W3CDTF">2025-08-12T13:21:44Z</dcterms:modified>
</cp:coreProperties>
</file>